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'Sheet1'!$A$2:$D$37</definedName>
  </definedNames>
  <calcPr fullCalcOnLoad="1"/>
</workbook>
</file>

<file path=xl/sharedStrings.xml><?xml version="1.0" encoding="utf-8"?>
<sst xmlns="http://schemas.openxmlformats.org/spreadsheetml/2006/main" count="83" uniqueCount="79">
  <si>
    <t>Транспорт</t>
  </si>
  <si>
    <t>ОБЩЕГОСУДАРСТВЕННЫЕ ВОПРОСЫ</t>
  </si>
  <si>
    <t>СОЦИАЛЬНАЯ ПОЛИТИКА</t>
  </si>
  <si>
    <t>НАЦИОНАЛЬНАЯ ЭКОНОМИКА</t>
  </si>
  <si>
    <t>0106</t>
  </si>
  <si>
    <t>0412</t>
  </si>
  <si>
    <t>0500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</si>
  <si>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</si>
  <si>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</si>
  <si>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</si>
  <si>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0400</t>
  </si>
  <si>
    <t>0103</t>
  </si>
  <si>
    <t>0705</t>
  </si>
  <si>
    <t>0408</t>
  </si>
  <si>
    <t>Физическая культура</t>
  </si>
  <si>
    <t>0100</t>
  </si>
  <si>
    <t>0702</t>
  </si>
  <si>
    <t>ФИЗИЧЕСКАЯ КУЛЬТУРА И СПОРТ</t>
  </si>
  <si>
    <t>0405</t>
  </si>
  <si>
    <t>Сельское хозяйство и рыболовство</t>
  </si>
  <si>
    <t>Другие вопросы в области национальной экономики</t>
  </si>
  <si>
    <t>0502</t>
  </si>
  <si>
    <t>Общее образование</t>
  </si>
  <si>
    <t>Пенсионное обеспечение</t>
  </si>
  <si>
    <t>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</si>
  <si>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</si>
  <si>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0707</t>
  </si>
  <si>
    <t>1301</t>
  </si>
  <si>
    <t>1004</t>
  </si>
  <si>
    <t>0102</t>
  </si>
  <si>
    <t>Молодежная политика и оздоровление детей</t>
  </si>
  <si>
    <t>ОБРАЗОВАНИЕ</t>
  </si>
  <si>
    <t>1101</t>
  </si>
  <si>
    <t>1001</t>
  </si>
  <si>
    <t>0801</t>
  </si>
  <si>
    <t>Другие общегосударственные вопросы</t>
  </si>
  <si>
    <t>ОБСЛУЖИВАНИЕ ГОСУДАРСТВЕННОГО И МУНИЦИПАЛЬНОГО ДОЛГА</t>
  </si>
  <si>
    <t>0701</t>
  </si>
  <si>
    <t>Охрана семьи и детства</t>
  </si>
  <si>
    <t>0709</t>
  </si>
  <si>
    <t>Профессиональная подготовка, переподготовка и повышение квалификации</t>
  </si>
  <si>
    <t>1006</t>
  </si>
  <si>
    <t>0104</t>
  </si>
  <si>
    <t>1300</t>
  </si>
  <si>
    <t>0113</t>
  </si>
  <si>
    <t>0409</t>
  </si>
  <si>
    <t>Другие вопросы в области социальной политики</t>
  </si>
  <si>
    <t>Дорожное хозяйство (дорожные фонды)</t>
  </si>
  <si>
    <t>Обслуживание государственного внутреннего и муниципального долга</t>
  </si>
  <si>
    <t>1100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</si>
  <si>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</si>
  <si>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</si>
  <si>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1000</t>
  </si>
  <si>
    <t>0800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</si>
  <si>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</si>
  <si>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</si>
  <si>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</si>
  <si>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>Коммунальное хозяйство</t>
  </si>
  <si>
    <t>Наименование раздела, подраздела</t>
  </si>
  <si>
    <t>Раздел, подраздел</t>
  </si>
  <si>
    <t>РАСХОДЫ БЮДЖЕТА - ВСЕГО</t>
  </si>
  <si>
    <t>Социальное обеспечение населения</t>
  </si>
  <si>
    <t>0111</t>
  </si>
  <si>
    <t>Резервные фонды</t>
  </si>
  <si>
    <t>Дополнительное образование</t>
  </si>
  <si>
    <t>0703</t>
  </si>
  <si>
    <t>0105</t>
  </si>
  <si>
    <t>Судебная система</t>
  </si>
  <si>
    <t>-</t>
  </si>
  <si>
    <t>Процент исполнения бюджета</t>
  </si>
  <si>
    <t>0503</t>
  </si>
  <si>
    <t>Благоустройство</t>
  </si>
  <si>
    <t>Жилищное хозяйство</t>
  </si>
  <si>
    <t>0501</t>
  </si>
  <si>
    <t>Расходы бюджета Пучежского муниципального района по разделам и подразделам классификации расходов бюджета за 9 месяцев 2022 года</t>
  </si>
  <si>
    <t>Исполнено за        9 месяцев          2021 года</t>
  </si>
  <si>
    <t xml:space="preserve">Исполнено за        9 месяцев          2022 года </t>
  </si>
  <si>
    <t>Утверждено решением о бюджете на 2022 год      (уточненный)</t>
  </si>
  <si>
    <t>Уровень изменений по сравнению с соответствующим периодом 2021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</si>
</sst>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"/>
    <numFmt numFmtId="188" formatCode="#,##0.0"/>
  </numFmts>
  <fonts count="56"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19" borderId="0" applyNumberFormat="0" applyBorder="0" applyAlignment="0" applyProtection="0"/>
    <xf numFmtId="0" fontId="5" fillId="5" borderId="0" applyNumberFormat="0" applyBorder="0" applyAlignment="0" applyProtection="0"/>
    <xf numFmtId="0" fontId="8" fillId="29" borderId="1" applyNumberFormat="0" applyAlignment="0" applyProtection="0"/>
    <xf numFmtId="0" fontId="1" fillId="27" borderId="2" applyNumberFormat="0" applyAlignment="0" applyProtection="0"/>
    <xf numFmtId="0" fontId="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1" borderId="1" applyNumberFormat="0" applyAlignment="0" applyProtection="0"/>
    <xf numFmtId="0" fontId="2" fillId="0" borderId="6" applyNumberFormat="0" applyFill="0" applyAlignment="0" applyProtection="0"/>
    <xf numFmtId="0" fontId="9" fillId="30" borderId="0" applyNumberFormat="0" applyBorder="0" applyAlignment="0" applyProtection="0"/>
    <xf numFmtId="0" fontId="0" fillId="3" borderId="7" applyNumberFormat="0" applyFont="0" applyAlignment="0" applyProtection="0"/>
    <xf numFmtId="0" fontId="10" fillId="29" borderId="8" applyNumberFormat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" fontId="39" fillId="0" borderId="10">
      <alignment horizontal="right" shrinkToFit="1"/>
      <protection/>
    </xf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40" fillId="37" borderId="11" applyNumberFormat="0" applyAlignment="0" applyProtection="0"/>
    <xf numFmtId="0" fontId="41" fillId="38" borderId="12" applyNumberFormat="0" applyAlignment="0" applyProtection="0"/>
    <xf numFmtId="0" fontId="42" fillId="38" borderId="1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47" fillId="39" borderId="17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2" borderId="18" applyNumberFormat="0" applyFont="0" applyAlignment="0" applyProtection="0"/>
    <xf numFmtId="9" fontId="0" fillId="0" borderId="0" applyFont="0" applyFill="0" applyBorder="0" applyAlignment="0" applyProtection="0"/>
    <xf numFmtId="0" fontId="52" fillId="0" borderId="1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3" borderId="0" applyNumberFormat="0" applyBorder="0" applyAlignment="0" applyProtection="0"/>
  </cellStyleXfs>
  <cellXfs count="32"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0" fillId="29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6" borderId="20" xfId="0" applyFont="1" applyFill="1" applyBorder="1" applyAlignment="1">
      <alignment horizontal="left" vertical="center" wrapText="1"/>
    </xf>
    <xf numFmtId="187" fontId="20" fillId="0" borderId="0" xfId="0" applyNumberFormat="1" applyFont="1" applyBorder="1" applyAlignment="1">
      <alignment/>
    </xf>
    <xf numFmtId="0" fontId="22" fillId="0" borderId="20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4" fontId="22" fillId="6" borderId="20" xfId="0" applyNumberFormat="1" applyFont="1" applyFill="1" applyBorder="1" applyAlignment="1">
      <alignment horizontal="center" vertical="center" wrapText="1"/>
    </xf>
    <xf numFmtId="0" fontId="24" fillId="6" borderId="20" xfId="0" applyFont="1" applyFill="1" applyBorder="1" applyAlignment="1">
      <alignment horizontal="left" vertical="center" wrapText="1"/>
    </xf>
    <xf numFmtId="0" fontId="24" fillId="6" borderId="20" xfId="0" applyFont="1" applyFill="1" applyBorder="1" applyAlignment="1">
      <alignment horizontal="center" vertical="center" wrapText="1"/>
    </xf>
    <xf numFmtId="4" fontId="24" fillId="6" borderId="2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49" fontId="22" fillId="0" borderId="20" xfId="0" applyNumberFormat="1" applyFont="1" applyFill="1" applyBorder="1" applyAlignment="1">
      <alignment horizontal="center" vertical="center" wrapText="1"/>
    </xf>
    <xf numFmtId="188" fontId="20" fillId="6" borderId="20" xfId="0" applyNumberFormat="1" applyFont="1" applyFill="1" applyBorder="1" applyAlignment="1">
      <alignment horizontal="center" vertical="center"/>
    </xf>
    <xf numFmtId="188" fontId="20" fillId="0" borderId="20" xfId="0" applyNumberFormat="1" applyFont="1" applyBorder="1" applyAlignment="1">
      <alignment horizontal="center" vertical="center"/>
    </xf>
    <xf numFmtId="188" fontId="21" fillId="6" borderId="20" xfId="0" applyNumberFormat="1" applyFont="1" applyFill="1" applyBorder="1" applyAlignment="1">
      <alignment horizontal="center" vertical="center"/>
    </xf>
    <xf numFmtId="188" fontId="20" fillId="0" borderId="20" xfId="0" applyNumberFormat="1" applyFont="1" applyFill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/>
    </xf>
    <xf numFmtId="0" fontId="20" fillId="0" borderId="20" xfId="0" applyFont="1" applyBorder="1" applyAlignment="1" applyProtection="1">
      <alignment horizontal="center" vertical="center" wrapText="1"/>
      <protection locked="0"/>
    </xf>
    <xf numFmtId="180" fontId="55" fillId="0" borderId="2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2" fillId="0" borderId="21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wrapText="1"/>
    </xf>
    <xf numFmtId="188" fontId="20" fillId="0" borderId="21" xfId="0" applyNumberFormat="1" applyFont="1" applyBorder="1" applyAlignment="1">
      <alignment horizontal="center" vertical="center"/>
    </xf>
    <xf numFmtId="4" fontId="55" fillId="0" borderId="22" xfId="74" applyNumberFormat="1" applyFont="1" applyBorder="1" applyAlignment="1" applyProtection="1">
      <alignment horizontal="center" shrinkToFit="1"/>
      <protection/>
    </xf>
    <xf numFmtId="188" fontId="20" fillId="0" borderId="21" xfId="0" applyNumberFormat="1" applyFont="1" applyFill="1" applyBorder="1" applyAlignment="1">
      <alignment horizontal="center" vertical="center"/>
    </xf>
    <xf numFmtId="0" fontId="23" fillId="29" borderId="2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45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8"/>
  <sheetViews>
    <sheetView tabSelected="1" zoomScaleSheetLayoutView="100" zoomScalePageLayoutView="0" workbookViewId="0" topLeftCell="A19">
      <selection activeCell="H18" sqref="H18"/>
    </sheetView>
  </sheetViews>
  <sheetFormatPr defaultColWidth="9.421875" defaultRowHeight="15"/>
  <cols>
    <col min="1" max="1" width="54.8515625" style="1" bestFit="1" customWidth="1"/>
    <col min="2" max="2" width="14.28125" style="8" bestFit="1" customWidth="1"/>
    <col min="3" max="3" width="17.00390625" style="30" customWidth="1"/>
    <col min="4" max="4" width="17.140625" style="30" bestFit="1" customWidth="1"/>
    <col min="5" max="5" width="15.28125" style="1" bestFit="1" customWidth="1"/>
    <col min="6" max="6" width="16.28125" style="20" customWidth="1"/>
    <col min="7" max="7" width="18.28125" style="1" customWidth="1"/>
    <col min="8" max="16384" width="9.421875" style="1" customWidth="1"/>
  </cols>
  <sheetData>
    <row r="1" spans="1:7" ht="37.5" customHeight="1">
      <c r="A1" s="29" t="s">
        <v>74</v>
      </c>
      <c r="B1" s="29"/>
      <c r="C1" s="29"/>
      <c r="D1" s="29"/>
      <c r="E1" s="29"/>
      <c r="F1" s="29"/>
      <c r="G1" s="29"/>
    </row>
    <row r="2" spans="1:7" ht="96.75" customHeight="1">
      <c r="A2" s="2" t="s">
        <v>58</v>
      </c>
      <c r="B2" s="2" t="s">
        <v>59</v>
      </c>
      <c r="C2" s="19" t="s">
        <v>77</v>
      </c>
      <c r="D2" s="2" t="s">
        <v>76</v>
      </c>
      <c r="E2" s="2" t="s">
        <v>69</v>
      </c>
      <c r="F2" s="2" t="s">
        <v>75</v>
      </c>
      <c r="G2" s="21" t="s">
        <v>78</v>
      </c>
    </row>
    <row r="3" spans="1:9" ht="15.75">
      <c r="A3" s="4" t="s">
        <v>1</v>
      </c>
      <c r="B3" s="7" t="s">
        <v>15</v>
      </c>
      <c r="C3" s="9">
        <f>SUM(C4:C10)</f>
        <v>44455639.70999999</v>
      </c>
      <c r="D3" s="9">
        <f>SUM(D4:D10)</f>
        <v>33498725.46</v>
      </c>
      <c r="E3" s="15">
        <f>D3/C3*100</f>
        <v>75.35315131786236</v>
      </c>
      <c r="F3" s="9">
        <f>SUM(F4:F10)</f>
        <v>31144136.48</v>
      </c>
      <c r="G3" s="15">
        <f>D3/F3*100</f>
        <v>107.56029624231856</v>
      </c>
      <c r="I3" s="5"/>
    </row>
    <row r="4" spans="1:7" ht="47.25">
      <c r="A4" s="3" t="s">
        <v>51</v>
      </c>
      <c r="B4" s="6" t="s">
        <v>29</v>
      </c>
      <c r="C4" s="31">
        <v>2036446</v>
      </c>
      <c r="D4" s="31">
        <v>1735765.08</v>
      </c>
      <c r="E4" s="16">
        <f>D4/C4*100</f>
        <v>85.23501629800153</v>
      </c>
      <c r="F4" s="22">
        <v>1731252.43</v>
      </c>
      <c r="G4" s="18">
        <f>D4/F4*100</f>
        <v>100.26065811789215</v>
      </c>
    </row>
    <row r="5" spans="1:7" ht="63">
      <c r="A5" s="3" t="s">
        <v>25</v>
      </c>
      <c r="B5" s="6" t="s">
        <v>11</v>
      </c>
      <c r="C5" s="31">
        <v>508833</v>
      </c>
      <c r="D5" s="31">
        <v>393497.76</v>
      </c>
      <c r="E5" s="16">
        <f>D5/C5*100</f>
        <v>77.3333805000855</v>
      </c>
      <c r="F5" s="22">
        <v>362378.57</v>
      </c>
      <c r="G5" s="18">
        <f>D5/F5*100</f>
        <v>108.58748076631572</v>
      </c>
    </row>
    <row r="6" spans="1:7" ht="63">
      <c r="A6" s="3" t="s">
        <v>8</v>
      </c>
      <c r="B6" s="6" t="s">
        <v>42</v>
      </c>
      <c r="C6" s="31">
        <v>12932661.42</v>
      </c>
      <c r="D6" s="31">
        <v>11114523.4</v>
      </c>
      <c r="E6" s="16">
        <f>D6/C6*100</f>
        <v>85.94150143613672</v>
      </c>
      <c r="F6" s="22">
        <v>8711181.07</v>
      </c>
      <c r="G6" s="18">
        <f>D6/F6*100</f>
        <v>127.5891674238841</v>
      </c>
    </row>
    <row r="7" spans="1:7" ht="15.75">
      <c r="A7" s="3" t="s">
        <v>67</v>
      </c>
      <c r="B7" s="14" t="s">
        <v>66</v>
      </c>
      <c r="C7" s="31">
        <v>12149.95</v>
      </c>
      <c r="D7" s="31">
        <v>12149.95</v>
      </c>
      <c r="E7" s="16">
        <f>D7/C7*100</f>
        <v>100</v>
      </c>
      <c r="F7" s="22">
        <v>232.14</v>
      </c>
      <c r="G7" s="18">
        <f>D7/F7*100</f>
        <v>5233.889032480401</v>
      </c>
    </row>
    <row r="8" spans="1:7" ht="47.25">
      <c r="A8" s="3" t="s">
        <v>55</v>
      </c>
      <c r="B8" s="6" t="s">
        <v>4</v>
      </c>
      <c r="C8" s="31">
        <v>4790711</v>
      </c>
      <c r="D8" s="31">
        <v>3740330.31</v>
      </c>
      <c r="E8" s="16">
        <f>D8/C8*100</f>
        <v>78.07463881665998</v>
      </c>
      <c r="F8" s="22">
        <v>3265083.96</v>
      </c>
      <c r="G8" s="18">
        <f>D8/F8*100</f>
        <v>114.55540977880399</v>
      </c>
    </row>
    <row r="9" spans="1:7" ht="15.75">
      <c r="A9" s="3" t="s">
        <v>63</v>
      </c>
      <c r="B9" s="14" t="s">
        <v>62</v>
      </c>
      <c r="C9" s="31">
        <v>60000</v>
      </c>
      <c r="D9" s="31">
        <v>0</v>
      </c>
      <c r="E9" s="16">
        <f>D9/C9*100</f>
        <v>0</v>
      </c>
      <c r="F9" s="22">
        <v>0</v>
      </c>
      <c r="G9" s="18" t="s">
        <v>68</v>
      </c>
    </row>
    <row r="10" spans="1:7" ht="15.75">
      <c r="A10" s="3" t="s">
        <v>35</v>
      </c>
      <c r="B10" s="6" t="s">
        <v>44</v>
      </c>
      <c r="C10" s="31">
        <v>24114838.34</v>
      </c>
      <c r="D10" s="31">
        <v>16502458.96</v>
      </c>
      <c r="E10" s="16">
        <f>D10/C10*100</f>
        <v>68.4327994545453</v>
      </c>
      <c r="F10" s="22">
        <v>17074008.31</v>
      </c>
      <c r="G10" s="18">
        <f>D10/F10*100</f>
        <v>96.65251802843946</v>
      </c>
    </row>
    <row r="11" spans="1:7" ht="15.75">
      <c r="A11" s="4" t="s">
        <v>3</v>
      </c>
      <c r="B11" s="7" t="s">
        <v>10</v>
      </c>
      <c r="C11" s="9">
        <f>SUM(C12:C15)</f>
        <v>28582199.76</v>
      </c>
      <c r="D11" s="9">
        <f>SUM(D12:D15)</f>
        <v>20492799.490000002</v>
      </c>
      <c r="E11" s="15">
        <f>D11/C11*100</f>
        <v>71.69776875843932</v>
      </c>
      <c r="F11" s="9">
        <f>SUM(F12:F15)</f>
        <v>18618126.099999998</v>
      </c>
      <c r="G11" s="15">
        <f aca="true" t="shared" si="0" ref="G11:G20">D11/F11*100</f>
        <v>110.06907666180221</v>
      </c>
    </row>
    <row r="12" spans="1:7" ht="15.75">
      <c r="A12" s="3" t="s">
        <v>19</v>
      </c>
      <c r="B12" s="6" t="s">
        <v>18</v>
      </c>
      <c r="C12" s="31">
        <v>555176.4</v>
      </c>
      <c r="D12" s="31">
        <v>234321.33</v>
      </c>
      <c r="E12" s="16">
        <f aca="true" t="shared" si="1" ref="E5:E37">D12/C12*100</f>
        <v>42.20664459080032</v>
      </c>
      <c r="F12" s="22">
        <v>66515</v>
      </c>
      <c r="G12" s="18">
        <f t="shared" si="0"/>
        <v>352.28343982560324</v>
      </c>
    </row>
    <row r="13" spans="1:7" ht="15.75">
      <c r="A13" s="3" t="s">
        <v>0</v>
      </c>
      <c r="B13" s="6" t="s">
        <v>13</v>
      </c>
      <c r="C13" s="31">
        <v>9862000</v>
      </c>
      <c r="D13" s="31">
        <v>5675706</v>
      </c>
      <c r="E13" s="16">
        <f t="shared" si="1"/>
        <v>57.55126749138106</v>
      </c>
      <c r="F13" s="22">
        <v>5250000</v>
      </c>
      <c r="G13" s="18">
        <f t="shared" si="0"/>
        <v>108.10868571428571</v>
      </c>
    </row>
    <row r="14" spans="1:7" ht="15.75">
      <c r="A14" s="3" t="s">
        <v>47</v>
      </c>
      <c r="B14" s="6" t="s">
        <v>45</v>
      </c>
      <c r="C14" s="31">
        <v>16292235.27</v>
      </c>
      <c r="D14" s="31">
        <v>13128397.09</v>
      </c>
      <c r="E14" s="16">
        <f t="shared" si="1"/>
        <v>80.58069916393983</v>
      </c>
      <c r="F14" s="22">
        <v>12084469.08</v>
      </c>
      <c r="G14" s="18">
        <f t="shared" si="0"/>
        <v>108.63859225497725</v>
      </c>
    </row>
    <row r="15" spans="1:7" ht="15.75">
      <c r="A15" s="3" t="s">
        <v>20</v>
      </c>
      <c r="B15" s="6" t="s">
        <v>5</v>
      </c>
      <c r="C15" s="31">
        <v>1872788.09</v>
      </c>
      <c r="D15" s="31">
        <v>1454375.07</v>
      </c>
      <c r="E15" s="16">
        <f t="shared" si="1"/>
        <v>77.65828273715688</v>
      </c>
      <c r="F15" s="22">
        <v>1217142.02</v>
      </c>
      <c r="G15" s="18">
        <f t="shared" si="0"/>
        <v>119.49099169216095</v>
      </c>
    </row>
    <row r="16" spans="1:7" ht="15.75">
      <c r="A16" s="4" t="s">
        <v>7</v>
      </c>
      <c r="B16" s="7" t="s">
        <v>6</v>
      </c>
      <c r="C16" s="9">
        <f>SUM(C17:C19)</f>
        <v>4871761.57</v>
      </c>
      <c r="D16" s="9">
        <f>SUM(D17:D19)</f>
        <v>1712638.06</v>
      </c>
      <c r="E16" s="15">
        <f>D16/C16*100</f>
        <v>35.15438995508969</v>
      </c>
      <c r="F16" s="9">
        <f>SUM(F17:F19)</f>
        <v>3580438.59</v>
      </c>
      <c r="G16" s="15">
        <f t="shared" si="0"/>
        <v>47.833191854855976</v>
      </c>
    </row>
    <row r="17" spans="1:7" s="23" customFormat="1" ht="15.75">
      <c r="A17" s="3" t="s">
        <v>72</v>
      </c>
      <c r="B17" s="14" t="s">
        <v>73</v>
      </c>
      <c r="C17" s="22">
        <v>0</v>
      </c>
      <c r="D17" s="22">
        <v>0</v>
      </c>
      <c r="E17" s="26" t="s">
        <v>68</v>
      </c>
      <c r="F17" s="22">
        <v>2299347</v>
      </c>
      <c r="G17" s="28" t="s">
        <v>68</v>
      </c>
    </row>
    <row r="18" spans="1:7" ht="15.75">
      <c r="A18" s="24" t="s">
        <v>57</v>
      </c>
      <c r="B18" s="25" t="s">
        <v>21</v>
      </c>
      <c r="C18" s="31">
        <v>4762551.37</v>
      </c>
      <c r="D18" s="31">
        <v>1603427.86</v>
      </c>
      <c r="E18" s="26">
        <f t="shared" si="1"/>
        <v>33.66741343936412</v>
      </c>
      <c r="F18" s="22">
        <v>1281091.59</v>
      </c>
      <c r="G18" s="28">
        <f t="shared" si="0"/>
        <v>125.16106362075175</v>
      </c>
    </row>
    <row r="19" spans="1:7" ht="15.75">
      <c r="A19" s="3" t="s">
        <v>71</v>
      </c>
      <c r="B19" s="14" t="s">
        <v>70</v>
      </c>
      <c r="C19" s="31">
        <v>109210.2</v>
      </c>
      <c r="D19" s="31">
        <v>109210.2</v>
      </c>
      <c r="E19" s="16" t="s">
        <v>68</v>
      </c>
      <c r="F19" s="27">
        <v>0</v>
      </c>
      <c r="G19" s="18" t="s">
        <v>68</v>
      </c>
    </row>
    <row r="20" spans="1:7" ht="15.75">
      <c r="A20" s="4" t="s">
        <v>31</v>
      </c>
      <c r="B20" s="7" t="s">
        <v>56</v>
      </c>
      <c r="C20" s="9">
        <f>SUM(C21:C26)</f>
        <v>172117152.02</v>
      </c>
      <c r="D20" s="9">
        <f>SUM(D21:D26)</f>
        <v>107218770.18</v>
      </c>
      <c r="E20" s="15">
        <f>D20/C20*100</f>
        <v>62.29406478184184</v>
      </c>
      <c r="F20" s="9">
        <f>SUM(F21:F26)</f>
        <v>105822835.86</v>
      </c>
      <c r="G20" s="15">
        <f t="shared" si="0"/>
        <v>101.31912390048474</v>
      </c>
    </row>
    <row r="21" spans="1:7" ht="15.75">
      <c r="A21" s="3" t="s">
        <v>50</v>
      </c>
      <c r="B21" s="6" t="s">
        <v>37</v>
      </c>
      <c r="C21" s="31">
        <v>56264737.43</v>
      </c>
      <c r="D21" s="31">
        <v>33694436.85</v>
      </c>
      <c r="E21" s="16">
        <f t="shared" si="1"/>
        <v>59.885531132034295</v>
      </c>
      <c r="F21" s="22">
        <v>31011838.29</v>
      </c>
      <c r="G21" s="18">
        <f aca="true" t="shared" si="2" ref="G21:G26">D21/F21*100</f>
        <v>108.65024038534673</v>
      </c>
    </row>
    <row r="22" spans="1:7" ht="15.75">
      <c r="A22" s="3" t="s">
        <v>22</v>
      </c>
      <c r="B22" s="6" t="s">
        <v>16</v>
      </c>
      <c r="C22" s="31">
        <v>79770162.09</v>
      </c>
      <c r="D22" s="31">
        <v>52380451.26</v>
      </c>
      <c r="E22" s="16">
        <f t="shared" si="1"/>
        <v>65.66421565108793</v>
      </c>
      <c r="F22" s="22">
        <v>50918186.1</v>
      </c>
      <c r="G22" s="18">
        <f t="shared" si="2"/>
        <v>102.87179350247906</v>
      </c>
    </row>
    <row r="23" spans="1:7" ht="15.75">
      <c r="A23" s="3" t="s">
        <v>64</v>
      </c>
      <c r="B23" s="14" t="s">
        <v>65</v>
      </c>
      <c r="C23" s="31">
        <v>28328237.13</v>
      </c>
      <c r="D23" s="31">
        <v>15629711.03</v>
      </c>
      <c r="E23" s="16">
        <f t="shared" si="1"/>
        <v>55.17360984474363</v>
      </c>
      <c r="F23" s="22">
        <v>18859107.14</v>
      </c>
      <c r="G23" s="18">
        <f t="shared" si="2"/>
        <v>82.87619829493158</v>
      </c>
    </row>
    <row r="24" spans="1:7" ht="31.5">
      <c r="A24" s="3" t="s">
        <v>40</v>
      </c>
      <c r="B24" s="6" t="s">
        <v>12</v>
      </c>
      <c r="C24" s="31">
        <v>122600</v>
      </c>
      <c r="D24" s="31">
        <v>43289</v>
      </c>
      <c r="E24" s="16">
        <f t="shared" si="1"/>
        <v>35.309135399673735</v>
      </c>
      <c r="F24" s="22">
        <v>48661</v>
      </c>
      <c r="G24" s="18">
        <f t="shared" si="2"/>
        <v>88.96035839789565</v>
      </c>
    </row>
    <row r="25" spans="1:7" ht="15.75">
      <c r="A25" s="3" t="s">
        <v>30</v>
      </c>
      <c r="B25" s="6" t="s">
        <v>26</v>
      </c>
      <c r="C25" s="31">
        <v>1127088</v>
      </c>
      <c r="D25" s="31">
        <v>864274.84</v>
      </c>
      <c r="E25" s="16">
        <f t="shared" si="1"/>
        <v>76.68210822934854</v>
      </c>
      <c r="F25" s="22">
        <v>827518.09</v>
      </c>
      <c r="G25" s="18">
        <f t="shared" si="2"/>
        <v>104.44180622081628</v>
      </c>
    </row>
    <row r="26" spans="1:7" ht="15.75">
      <c r="A26" s="3" t="s">
        <v>54</v>
      </c>
      <c r="B26" s="6" t="s">
        <v>39</v>
      </c>
      <c r="C26" s="31">
        <v>6504327.37</v>
      </c>
      <c r="D26" s="31">
        <v>4606607.2</v>
      </c>
      <c r="E26" s="16">
        <f t="shared" si="1"/>
        <v>70.82372915679366</v>
      </c>
      <c r="F26" s="22">
        <v>4157525.24</v>
      </c>
      <c r="G26" s="18">
        <f t="shared" si="2"/>
        <v>110.80166527142961</v>
      </c>
    </row>
    <row r="27" spans="1:7" ht="15.75">
      <c r="A27" s="4" t="s">
        <v>9</v>
      </c>
      <c r="B27" s="7" t="s">
        <v>53</v>
      </c>
      <c r="C27" s="9">
        <f>C28</f>
        <v>35169537.84</v>
      </c>
      <c r="D27" s="9">
        <f>D28</f>
        <v>25045596.85</v>
      </c>
      <c r="E27" s="15">
        <f>D27/C27*100</f>
        <v>71.21389244277883</v>
      </c>
      <c r="F27" s="9">
        <f>F28</f>
        <v>32599116.92</v>
      </c>
      <c r="G27" s="15">
        <f aca="true" t="shared" si="3" ref="G27:G38">D27/F27*100</f>
        <v>76.82906537457211</v>
      </c>
    </row>
    <row r="28" spans="1:7" ht="15.75">
      <c r="A28" s="3" t="s">
        <v>24</v>
      </c>
      <c r="B28" s="6" t="s">
        <v>34</v>
      </c>
      <c r="C28" s="31">
        <v>35169537.84</v>
      </c>
      <c r="D28" s="31">
        <v>25045596.85</v>
      </c>
      <c r="E28" s="16">
        <f t="shared" si="1"/>
        <v>71.21389244277883</v>
      </c>
      <c r="F28" s="22">
        <v>32599116.92</v>
      </c>
      <c r="G28" s="18">
        <f t="shared" si="3"/>
        <v>76.82906537457211</v>
      </c>
    </row>
    <row r="29" spans="1:7" ht="15.75">
      <c r="A29" s="4" t="s">
        <v>2</v>
      </c>
      <c r="B29" s="7" t="s">
        <v>52</v>
      </c>
      <c r="C29" s="9">
        <f>SUM(C30:C33)</f>
        <v>6270576.27</v>
      </c>
      <c r="D29" s="9">
        <f>SUM(D30:D33)</f>
        <v>4668929.109999999</v>
      </c>
      <c r="E29" s="15">
        <f>D29/C29*100</f>
        <v>74.45773576405283</v>
      </c>
      <c r="F29" s="9">
        <f>SUM(F30:F33)</f>
        <v>3874798.7</v>
      </c>
      <c r="G29" s="15">
        <f t="shared" si="3"/>
        <v>120.4947526693451</v>
      </c>
    </row>
    <row r="30" spans="1:7" ht="15.75">
      <c r="A30" s="3" t="s">
        <v>23</v>
      </c>
      <c r="B30" s="6" t="s">
        <v>33</v>
      </c>
      <c r="C30" s="31">
        <v>1527852</v>
      </c>
      <c r="D30" s="31">
        <v>1207329.14</v>
      </c>
      <c r="E30" s="16">
        <f t="shared" si="1"/>
        <v>79.0213410723028</v>
      </c>
      <c r="F30" s="22">
        <v>1104648.48</v>
      </c>
      <c r="G30" s="18">
        <f t="shared" si="3"/>
        <v>109.29532442755001</v>
      </c>
    </row>
    <row r="31" spans="1:7" ht="15.75">
      <c r="A31" s="3" t="s">
        <v>61</v>
      </c>
      <c r="B31" s="6">
        <v>1003</v>
      </c>
      <c r="C31" s="31">
        <v>2225880.64</v>
      </c>
      <c r="D31" s="31">
        <v>2137527</v>
      </c>
      <c r="E31" s="16">
        <f t="shared" si="1"/>
        <v>96.03062094111209</v>
      </c>
      <c r="F31" s="22">
        <v>1529199</v>
      </c>
      <c r="G31" s="18">
        <f t="shared" si="3"/>
        <v>139.7808264326618</v>
      </c>
    </row>
    <row r="32" spans="1:7" ht="15.75">
      <c r="A32" s="3" t="s">
        <v>38</v>
      </c>
      <c r="B32" s="6" t="s">
        <v>28</v>
      </c>
      <c r="C32" s="31">
        <v>2137843.63</v>
      </c>
      <c r="D32" s="31">
        <v>1032372.97</v>
      </c>
      <c r="E32" s="16">
        <f t="shared" si="1"/>
        <v>48.29038735634748</v>
      </c>
      <c r="F32" s="22">
        <v>1002051.22</v>
      </c>
      <c r="G32" s="18">
        <f t="shared" si="3"/>
        <v>103.02596807376771</v>
      </c>
    </row>
    <row r="33" spans="1:7" ht="15.75">
      <c r="A33" s="3" t="s">
        <v>46</v>
      </c>
      <c r="B33" s="6" t="s">
        <v>41</v>
      </c>
      <c r="C33" s="31">
        <v>379000</v>
      </c>
      <c r="D33" s="31">
        <v>291700</v>
      </c>
      <c r="E33" s="16">
        <f t="shared" si="1"/>
        <v>76.96569920844327</v>
      </c>
      <c r="F33" s="22">
        <v>238900</v>
      </c>
      <c r="G33" s="18">
        <f t="shared" si="3"/>
        <v>122.10129761406445</v>
      </c>
    </row>
    <row r="34" spans="1:7" ht="15.75">
      <c r="A34" s="4" t="s">
        <v>17</v>
      </c>
      <c r="B34" s="7" t="s">
        <v>49</v>
      </c>
      <c r="C34" s="9">
        <f>C35</f>
        <v>923250</v>
      </c>
      <c r="D34" s="9">
        <f>D35</f>
        <v>549022.01</v>
      </c>
      <c r="E34" s="15">
        <f>D34/C34*100</f>
        <v>59.466234497698345</v>
      </c>
      <c r="F34" s="9">
        <f>F35</f>
        <v>462947.46</v>
      </c>
      <c r="G34" s="15">
        <f t="shared" si="3"/>
        <v>118.59272540343994</v>
      </c>
    </row>
    <row r="35" spans="1:7" ht="15.75">
      <c r="A35" s="3" t="s">
        <v>14</v>
      </c>
      <c r="B35" s="6" t="s">
        <v>32</v>
      </c>
      <c r="C35" s="31">
        <v>923250</v>
      </c>
      <c r="D35" s="31">
        <v>549022.01</v>
      </c>
      <c r="E35" s="16">
        <f t="shared" si="1"/>
        <v>59.466234497698345</v>
      </c>
      <c r="F35" s="22">
        <v>462947.46</v>
      </c>
      <c r="G35" s="18">
        <f t="shared" si="3"/>
        <v>118.59272540343994</v>
      </c>
    </row>
    <row r="36" spans="1:7" ht="31.5">
      <c r="A36" s="4" t="s">
        <v>36</v>
      </c>
      <c r="B36" s="7" t="s">
        <v>43</v>
      </c>
      <c r="C36" s="9">
        <f>C37</f>
        <v>3417.72</v>
      </c>
      <c r="D36" s="9">
        <f>D37</f>
        <v>2630.74</v>
      </c>
      <c r="E36" s="15">
        <f>D36/C36*100</f>
        <v>76.97353791416501</v>
      </c>
      <c r="F36" s="9">
        <f>F37</f>
        <v>3507.72</v>
      </c>
      <c r="G36" s="15">
        <f t="shared" si="3"/>
        <v>74.99857457265688</v>
      </c>
    </row>
    <row r="37" spans="1:7" ht="31.5">
      <c r="A37" s="3" t="s">
        <v>48</v>
      </c>
      <c r="B37" s="6" t="s">
        <v>27</v>
      </c>
      <c r="C37" s="31">
        <v>3417.72</v>
      </c>
      <c r="D37" s="31">
        <v>2630.74</v>
      </c>
      <c r="E37" s="16">
        <f t="shared" si="1"/>
        <v>76.97353791416501</v>
      </c>
      <c r="F37" s="22">
        <v>3507.72</v>
      </c>
      <c r="G37" s="18">
        <f t="shared" si="3"/>
        <v>74.99857457265688</v>
      </c>
    </row>
    <row r="38" spans="1:7" s="13" customFormat="1" ht="15.75">
      <c r="A38" s="10" t="s">
        <v>60</v>
      </c>
      <c r="B38" s="11"/>
      <c r="C38" s="12">
        <f>C36+C34+C29+C27+C20+C16+C11+C3</f>
        <v>292393534.89</v>
      </c>
      <c r="D38" s="12">
        <f>D36+D34+D29+D27+D20+D16+D11+D3</f>
        <v>193189111.90000004</v>
      </c>
      <c r="E38" s="17">
        <f>D38/C38*100</f>
        <v>66.07160858487478</v>
      </c>
      <c r="F38" s="12">
        <f>F36+F34+F29+F27+F20+F16+F11+F3</f>
        <v>196105907.82999998</v>
      </c>
      <c r="G38" s="17">
        <f t="shared" si="3"/>
        <v>98.51264249900699</v>
      </c>
    </row>
  </sheetData>
  <sheetProtection/>
  <autoFilter ref="A2:D37"/>
  <mergeCells count="1">
    <mergeCell ref="A1:G1"/>
  </mergeCells>
  <printOptions/>
  <pageMargins left="0.31496062992125984" right="0.11811023622047245" top="0.5511811023622047" bottom="0.5511811023622047" header="0.31496062992125984" footer="0.31496062992125984"/>
  <pageSetup errors="blank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2021-10-04T07:52:34Z</cp:lastPrinted>
  <dcterms:created xsi:type="dcterms:W3CDTF">2017-04-18T09:53:03Z</dcterms:created>
  <dcterms:modified xsi:type="dcterms:W3CDTF">2022-10-12T06:44:37Z</dcterms:modified>
  <cp:category/>
  <cp:version/>
  <cp:contentType/>
  <cp:contentStatus/>
</cp:coreProperties>
</file>